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1145" windowHeight="7485"/>
  </bookViews>
  <sheets>
    <sheet name="지방경찰청" sheetId="1" r:id="rId1"/>
    <sheet name="지방검찰청" sheetId="2" r:id="rId2"/>
    <sheet name="시도청" sheetId="3" r:id="rId3"/>
  </sheets>
  <definedNames>
    <definedName name="_xlnm._FilterDatabase" localSheetId="2" hidden="1">시도청!$A$2:$H$18</definedName>
    <definedName name="_xlnm._FilterDatabase" localSheetId="1" hidden="1">지방검찰청!$A$2:$K$16</definedName>
    <definedName name="_xlnm._FilterDatabase" localSheetId="0" hidden="1">지방경찰청!$A$2:$K$18</definedName>
  </definedNames>
  <calcPr calcId="125725"/>
</workbook>
</file>

<file path=xl/calcChain.xml><?xml version="1.0" encoding="utf-8"?>
<calcChain xmlns="http://schemas.openxmlformats.org/spreadsheetml/2006/main">
  <c r="F19" i="3"/>
  <c r="E19"/>
  <c r="D19"/>
  <c r="C19"/>
  <c r="F18"/>
  <c r="F17"/>
  <c r="F16"/>
  <c r="F15"/>
  <c r="F14"/>
  <c r="F13"/>
  <c r="F12"/>
  <c r="F11"/>
  <c r="F10"/>
  <c r="F9"/>
  <c r="F8"/>
  <c r="F7"/>
  <c r="F6"/>
  <c r="F5"/>
  <c r="F4"/>
  <c r="F3"/>
  <c r="H7" i="2"/>
  <c r="G7"/>
  <c r="H11"/>
  <c r="G11"/>
  <c r="H15"/>
  <c r="G15"/>
  <c r="H20"/>
  <c r="G20"/>
  <c r="H8"/>
  <c r="G8"/>
  <c r="H9"/>
  <c r="G9"/>
  <c r="H13"/>
  <c r="G13"/>
  <c r="H5"/>
  <c r="G5"/>
  <c r="H12"/>
  <c r="G12"/>
  <c r="H14"/>
  <c r="G14"/>
  <c r="H4"/>
  <c r="G4"/>
  <c r="H3"/>
  <c r="G3"/>
  <c r="H17"/>
  <c r="G17"/>
  <c r="H19"/>
  <c r="G19"/>
  <c r="H18"/>
  <c r="G18"/>
  <c r="H16"/>
  <c r="G16"/>
  <c r="H10"/>
  <c r="G10"/>
  <c r="H6"/>
  <c r="G6"/>
  <c r="G10" i="1" l="1"/>
  <c r="F10"/>
  <c r="E10"/>
  <c r="D10"/>
  <c r="C10"/>
  <c r="I7"/>
  <c r="H7"/>
  <c r="I19"/>
  <c r="H19"/>
  <c r="I6"/>
  <c r="H6"/>
  <c r="I5"/>
  <c r="H5"/>
  <c r="I14"/>
  <c r="H14"/>
  <c r="I18"/>
  <c r="H18"/>
  <c r="H4"/>
  <c r="I9"/>
  <c r="H9"/>
  <c r="I16"/>
  <c r="H16"/>
  <c r="I3"/>
  <c r="I10" s="1"/>
  <c r="H3"/>
  <c r="H10" s="1"/>
  <c r="I15"/>
  <c r="H15"/>
  <c r="I12"/>
  <c r="H12"/>
  <c r="I11"/>
  <c r="H11"/>
  <c r="I13"/>
  <c r="H13"/>
  <c r="I17"/>
  <c r="H17"/>
  <c r="I8"/>
  <c r="H8"/>
</calcChain>
</file>

<file path=xl/sharedStrings.xml><?xml version="1.0" encoding="utf-8"?>
<sst xmlns="http://schemas.openxmlformats.org/spreadsheetml/2006/main" count="99" uniqueCount="70">
  <si>
    <t>강원도</t>
    <phoneticPr fontId="1" type="noConversion"/>
  </si>
  <si>
    <t>경기도</t>
    <phoneticPr fontId="1" type="noConversion"/>
  </si>
  <si>
    <t>인천광역시</t>
    <phoneticPr fontId="1" type="noConversion"/>
  </si>
  <si>
    <t>대전광역시</t>
    <phoneticPr fontId="1" type="noConversion"/>
  </si>
  <si>
    <t>대구광역시</t>
    <phoneticPr fontId="1" type="noConversion"/>
  </si>
  <si>
    <t>충청북도</t>
    <phoneticPr fontId="1" type="noConversion"/>
  </si>
  <si>
    <t>충청남도</t>
    <phoneticPr fontId="1" type="noConversion"/>
  </si>
  <si>
    <t>경상남도</t>
    <phoneticPr fontId="1" type="noConversion"/>
  </si>
  <si>
    <t>전라북도</t>
    <phoneticPr fontId="1" type="noConversion"/>
  </si>
  <si>
    <t>전라남도</t>
    <phoneticPr fontId="1" type="noConversion"/>
  </si>
  <si>
    <t>광주광역시</t>
    <phoneticPr fontId="1" type="noConversion"/>
  </si>
  <si>
    <t>울산광역시</t>
    <phoneticPr fontId="1" type="noConversion"/>
  </si>
  <si>
    <t>부산광역시</t>
    <phoneticPr fontId="1" type="noConversion"/>
  </si>
  <si>
    <t>제주도</t>
    <phoneticPr fontId="1" type="noConversion"/>
  </si>
  <si>
    <t xml:space="preserve">지방경찰청 </t>
    <phoneticPr fontId="1" type="noConversion"/>
  </si>
  <si>
    <t>신축연도</t>
    <phoneticPr fontId="1" type="noConversion"/>
  </si>
  <si>
    <t>청장실면적</t>
    <phoneticPr fontId="1" type="noConversion"/>
  </si>
  <si>
    <t>차장실면적</t>
    <phoneticPr fontId="1" type="noConversion"/>
  </si>
  <si>
    <t>비고</t>
    <phoneticPr fontId="1" type="noConversion"/>
  </si>
  <si>
    <t>서울특별시</t>
    <phoneticPr fontId="1" type="noConversion"/>
  </si>
  <si>
    <t>청장실비율</t>
    <phoneticPr fontId="1" type="noConversion"/>
  </si>
  <si>
    <t>연면적</t>
    <phoneticPr fontId="1" type="noConversion"/>
  </si>
  <si>
    <t>층수</t>
    <phoneticPr fontId="1" type="noConversion"/>
  </si>
  <si>
    <t>지하1, 지상5</t>
    <phoneticPr fontId="1" type="noConversion"/>
  </si>
  <si>
    <t>지하2, 지상10</t>
    <phoneticPr fontId="1" type="noConversion"/>
  </si>
  <si>
    <t>지하5, 지상16</t>
    <phoneticPr fontId="1" type="noConversion"/>
  </si>
  <si>
    <t>지하1, 지상8</t>
    <phoneticPr fontId="1" type="noConversion"/>
  </si>
  <si>
    <t>지하1, 지상4</t>
    <phoneticPr fontId="1" type="noConversion"/>
  </si>
  <si>
    <t>지하1, 지상7</t>
    <phoneticPr fontId="1" type="noConversion"/>
  </si>
  <si>
    <t>지하1, 지상3</t>
    <phoneticPr fontId="1" type="noConversion"/>
  </si>
  <si>
    <t>지하1, 지상9</t>
    <phoneticPr fontId="1" type="noConversion"/>
  </si>
  <si>
    <t>지하3, 지상16</t>
    <phoneticPr fontId="1" type="noConversion"/>
  </si>
  <si>
    <t>지방검찰청</t>
    <phoneticPr fontId="1" type="noConversion"/>
  </si>
  <si>
    <t>서울중앙</t>
    <phoneticPr fontId="1" type="noConversion"/>
  </si>
  <si>
    <t>서울동부</t>
    <phoneticPr fontId="1" type="noConversion"/>
  </si>
  <si>
    <t>서울서부</t>
    <phoneticPr fontId="1" type="noConversion"/>
  </si>
  <si>
    <t>서울남부</t>
    <phoneticPr fontId="1" type="noConversion"/>
  </si>
  <si>
    <t>서울북부</t>
    <phoneticPr fontId="1" type="noConversion"/>
  </si>
  <si>
    <t>의정부</t>
    <phoneticPr fontId="1" type="noConversion"/>
  </si>
  <si>
    <t>인천</t>
    <phoneticPr fontId="1" type="noConversion"/>
  </si>
  <si>
    <t>수원</t>
    <phoneticPr fontId="1" type="noConversion"/>
  </si>
  <si>
    <t>대전</t>
    <phoneticPr fontId="1" type="noConversion"/>
  </si>
  <si>
    <t>대구</t>
    <phoneticPr fontId="1" type="noConversion"/>
  </si>
  <si>
    <t>부산</t>
    <phoneticPr fontId="1" type="noConversion"/>
  </si>
  <si>
    <t>광주</t>
    <phoneticPr fontId="1" type="noConversion"/>
  </si>
  <si>
    <t>전주</t>
    <phoneticPr fontId="1" type="noConversion"/>
  </si>
  <si>
    <t>제주도</t>
    <phoneticPr fontId="1" type="noConversion"/>
  </si>
  <si>
    <t>제2차장실 : 68</t>
    <phoneticPr fontId="1" type="noConversion"/>
  </si>
  <si>
    <t>지방자치단체</t>
    <phoneticPr fontId="1" type="noConversion"/>
  </si>
  <si>
    <t>경상북도</t>
    <phoneticPr fontId="1" type="noConversion"/>
  </si>
  <si>
    <t>지하2, 지상18</t>
    <phoneticPr fontId="1" type="noConversion"/>
  </si>
  <si>
    <t>차장실비율</t>
    <phoneticPr fontId="1" type="noConversion"/>
  </si>
  <si>
    <t>15층</t>
    <phoneticPr fontId="1" type="noConversion"/>
  </si>
  <si>
    <t>없음</t>
    <phoneticPr fontId="1" type="noConversion"/>
  </si>
  <si>
    <t>지하2, 지상8</t>
    <phoneticPr fontId="1" type="noConversion"/>
  </si>
  <si>
    <t>지하1, 지상5</t>
    <phoneticPr fontId="1" type="noConversion"/>
  </si>
  <si>
    <t>청장실면적(평)</t>
    <phoneticPr fontId="1" type="noConversion"/>
  </si>
  <si>
    <t>차장실면적(평)</t>
    <phoneticPr fontId="1" type="noConversion"/>
  </si>
  <si>
    <t>부장검사실</t>
    <phoneticPr fontId="1" type="noConversion"/>
  </si>
  <si>
    <t>기타</t>
    <phoneticPr fontId="1" type="noConversion"/>
  </si>
  <si>
    <t>청장실면적(평)</t>
    <phoneticPr fontId="1" type="noConversion"/>
  </si>
  <si>
    <t>전라북도</t>
    <phoneticPr fontId="1" type="noConversion"/>
  </si>
  <si>
    <t>춘천</t>
    <phoneticPr fontId="1" type="noConversion"/>
  </si>
  <si>
    <t>평균</t>
    <phoneticPr fontId="1" type="noConversion"/>
  </si>
  <si>
    <t>울산</t>
    <phoneticPr fontId="1" type="noConversion"/>
  </si>
  <si>
    <t>청주</t>
    <phoneticPr fontId="1" type="noConversion"/>
  </si>
  <si>
    <t>창원</t>
    <phoneticPr fontId="1" type="noConversion"/>
  </si>
  <si>
    <t>기관장면적</t>
    <phoneticPr fontId="1" type="noConversion"/>
  </si>
  <si>
    <t>기관장면적(평)</t>
    <phoneticPr fontId="1" type="noConversion"/>
  </si>
  <si>
    <t>기관장비율</t>
    <phoneticPr fontId="1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</si>
</sst>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#,##0.00_ "/>
    <numFmt numFmtId="178" formatCode="0_);[Red]\(0\)"/>
    <numFmt numFmtId="179" formatCode="0.00_ "/>
    <numFmt numFmtId="180" formatCode="0_ 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3" fontId="0" fillId="0" borderId="1" xfId="0" applyNumberForma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" xfId="1" applyNumberFormat="1" applyFont="1" applyBorder="1">
      <alignment vertical="center"/>
    </xf>
    <xf numFmtId="177" fontId="0" fillId="0" borderId="1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178" fontId="0" fillId="0" borderId="1" xfId="1" applyNumberFormat="1" applyFont="1" applyBorder="1" applyAlignment="1">
      <alignment horizontal="right"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0" fillId="0" borderId="1" xfId="2" applyNumberFormat="1" applyFont="1" applyBorder="1">
      <alignment vertical="center"/>
    </xf>
    <xf numFmtId="0" fontId="4" fillId="2" borderId="1" xfId="3" applyBorder="1" applyAlignment="1">
      <alignment horizontal="center" vertical="center"/>
    </xf>
    <xf numFmtId="0" fontId="5" fillId="2" borderId="1" xfId="3" applyFont="1" applyBorder="1" applyAlignment="1">
      <alignment horizontal="center" vertical="center"/>
    </xf>
    <xf numFmtId="177" fontId="5" fillId="2" borderId="1" xfId="3" applyNumberFormat="1" applyFont="1" applyBorder="1">
      <alignment vertical="center"/>
    </xf>
    <xf numFmtId="0" fontId="5" fillId="2" borderId="1" xfId="3" applyFont="1" applyBorder="1">
      <alignment vertical="center"/>
    </xf>
    <xf numFmtId="10" fontId="5" fillId="2" borderId="1" xfId="3" applyNumberFormat="1" applyFont="1" applyBorder="1">
      <alignment vertical="center"/>
    </xf>
    <xf numFmtId="179" fontId="5" fillId="2" borderId="1" xfId="3" applyNumberFormat="1" applyFont="1" applyBorder="1">
      <alignment vertical="center"/>
    </xf>
    <xf numFmtId="179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4" borderId="1" xfId="5" applyBorder="1" applyAlignment="1">
      <alignment horizontal="center" vertical="center"/>
    </xf>
    <xf numFmtId="180" fontId="8" fillId="4" borderId="1" xfId="5" applyNumberFormat="1" applyFont="1" applyBorder="1" applyAlignment="1">
      <alignment horizontal="center" vertical="center"/>
    </xf>
    <xf numFmtId="177" fontId="8" fillId="4" borderId="1" xfId="5" applyNumberFormat="1" applyFont="1" applyBorder="1">
      <alignment vertical="center"/>
    </xf>
    <xf numFmtId="179" fontId="8" fillId="4" borderId="1" xfId="5" applyNumberFormat="1" applyFont="1" applyBorder="1">
      <alignment vertical="center"/>
    </xf>
    <xf numFmtId="0" fontId="6" fillId="3" borderId="1" xfId="4" applyBorder="1" applyAlignment="1">
      <alignment horizontal="center" vertical="center"/>
    </xf>
    <xf numFmtId="0" fontId="9" fillId="3" borderId="1" xfId="4" applyNumberFormat="1" applyFont="1" applyBorder="1" applyAlignment="1">
      <alignment horizontal="center" vertical="center"/>
    </xf>
    <xf numFmtId="177" fontId="9" fillId="3" borderId="1" xfId="4" applyNumberFormat="1" applyFont="1" applyBorder="1" applyAlignment="1">
      <alignment horizontal="right" vertical="center"/>
    </xf>
    <xf numFmtId="176" fontId="9" fillId="3" borderId="1" xfId="4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177" fontId="0" fillId="5" borderId="0" xfId="0" applyNumberFormat="1" applyFill="1" applyBorder="1">
      <alignment vertical="center"/>
    </xf>
    <xf numFmtId="176" fontId="0" fillId="5" borderId="0" xfId="0" applyNumberFormat="1" applyFill="1" applyBorder="1">
      <alignment vertical="center"/>
    </xf>
    <xf numFmtId="176" fontId="0" fillId="5" borderId="2" xfId="2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177" fontId="0" fillId="5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1" applyNumberFormat="1" applyFont="1" applyBorder="1">
      <alignment vertical="center"/>
    </xf>
    <xf numFmtId="179" fontId="0" fillId="0" borderId="0" xfId="0" applyNumberFormat="1" applyBorder="1">
      <alignment vertical="center"/>
    </xf>
    <xf numFmtId="10" fontId="0" fillId="0" borderId="2" xfId="2" applyNumberFormat="1" applyFont="1" applyBorder="1">
      <alignment vertical="center"/>
    </xf>
    <xf numFmtId="43" fontId="0" fillId="0" borderId="2" xfId="0" applyNumberFormat="1" applyBorder="1">
      <alignment vertical="center"/>
    </xf>
    <xf numFmtId="10" fontId="0" fillId="5" borderId="1" xfId="2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강조색2" xfId="5" builtinId="33"/>
    <cellStyle name="나쁨" xfId="4" builtinId="27"/>
    <cellStyle name="백분율" xfId="2" builtinId="5"/>
    <cellStyle name="보통" xfId="3" builtinId="28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>
      <selection activeCell="C23" sqref="C23"/>
    </sheetView>
  </sheetViews>
  <sheetFormatPr defaultRowHeight="16.5"/>
  <cols>
    <col min="1" max="1" width="10.625" customWidth="1"/>
    <col min="3" max="3" width="13.375" customWidth="1"/>
    <col min="4" max="4" width="10.125" customWidth="1"/>
    <col min="5" max="5" width="16.5" customWidth="1"/>
    <col min="6" max="6" width="13.5" customWidth="1"/>
    <col min="7" max="7" width="14.5" customWidth="1"/>
    <col min="8" max="8" width="14" customWidth="1"/>
    <col min="9" max="9" width="11.75" customWidth="1"/>
    <col min="10" max="10" width="12.125" customWidth="1"/>
  </cols>
  <sheetData>
    <row r="1" spans="1:11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2"/>
      <c r="B2" s="3" t="s">
        <v>15</v>
      </c>
      <c r="C2" s="10" t="s">
        <v>21</v>
      </c>
      <c r="D2" s="3" t="s">
        <v>16</v>
      </c>
      <c r="E2" s="4" t="s">
        <v>56</v>
      </c>
      <c r="F2" s="4" t="s">
        <v>17</v>
      </c>
      <c r="G2" s="4" t="s">
        <v>57</v>
      </c>
      <c r="H2" s="3" t="s">
        <v>20</v>
      </c>
      <c r="I2" s="3" t="s">
        <v>51</v>
      </c>
      <c r="J2" s="3" t="s">
        <v>22</v>
      </c>
      <c r="K2" s="3" t="s">
        <v>18</v>
      </c>
    </row>
    <row r="3" spans="1:11">
      <c r="A3" s="28" t="s">
        <v>49</v>
      </c>
      <c r="B3" s="5">
        <v>1967</v>
      </c>
      <c r="C3" s="11">
        <v>6032.41</v>
      </c>
      <c r="D3" s="1">
        <v>89.7</v>
      </c>
      <c r="E3" s="15">
        <v>27.13</v>
      </c>
      <c r="F3" s="1">
        <v>49.9</v>
      </c>
      <c r="G3" s="15">
        <v>15.09</v>
      </c>
      <c r="H3" s="18">
        <f t="shared" ref="H3:H9" si="0">D3/C3</f>
        <v>1.4869678950867066E-2</v>
      </c>
      <c r="I3" s="9">
        <f>F3/C3*100</f>
        <v>0.82719841655325144</v>
      </c>
      <c r="J3" s="1" t="s">
        <v>55</v>
      </c>
      <c r="K3" s="1"/>
    </row>
    <row r="4" spans="1:11">
      <c r="A4" s="17" t="s">
        <v>13</v>
      </c>
      <c r="B4" s="5">
        <v>1980</v>
      </c>
      <c r="C4" s="11">
        <v>6786.63</v>
      </c>
      <c r="D4" s="1">
        <v>81</v>
      </c>
      <c r="E4" s="15">
        <v>24.5</v>
      </c>
      <c r="F4" s="6" t="s">
        <v>53</v>
      </c>
      <c r="G4" s="25"/>
      <c r="H4" s="18">
        <f t="shared" si="0"/>
        <v>1.1935231477183816E-2</v>
      </c>
      <c r="I4" s="9">
        <v>0</v>
      </c>
      <c r="J4" s="1"/>
      <c r="K4" s="1"/>
    </row>
    <row r="5" spans="1:11">
      <c r="A5" s="3" t="s">
        <v>9</v>
      </c>
      <c r="B5" s="5">
        <v>1969</v>
      </c>
      <c r="C5" s="11">
        <v>6957.09</v>
      </c>
      <c r="D5" s="1">
        <v>76</v>
      </c>
      <c r="E5" s="15">
        <v>22.99</v>
      </c>
      <c r="F5" s="1">
        <v>42</v>
      </c>
      <c r="G5" s="15">
        <v>12.7</v>
      </c>
      <c r="H5" s="18">
        <f t="shared" si="0"/>
        <v>1.0924107636957406E-2</v>
      </c>
      <c r="I5" s="9">
        <f>F5/C5*100</f>
        <v>0.60370068520027764</v>
      </c>
      <c r="J5" s="1" t="s">
        <v>29</v>
      </c>
      <c r="K5" s="1"/>
    </row>
    <row r="6" spans="1:11">
      <c r="A6" s="3" t="s">
        <v>7</v>
      </c>
      <c r="B6" s="5">
        <v>1983</v>
      </c>
      <c r="C6" s="11">
        <v>8737</v>
      </c>
      <c r="D6" s="1">
        <v>74.25</v>
      </c>
      <c r="E6" s="15">
        <v>22.46</v>
      </c>
      <c r="F6" s="1">
        <v>49.5</v>
      </c>
      <c r="G6" s="15">
        <v>14.97</v>
      </c>
      <c r="H6" s="18">
        <f t="shared" si="0"/>
        <v>8.4983403914387096E-3</v>
      </c>
      <c r="I6" s="9">
        <f>F6/C6*100</f>
        <v>0.56655602609591393</v>
      </c>
      <c r="J6" s="1" t="s">
        <v>27</v>
      </c>
      <c r="K6" s="1"/>
    </row>
    <row r="7" spans="1:11">
      <c r="A7" s="3" t="s">
        <v>6</v>
      </c>
      <c r="B7" s="5">
        <v>1974</v>
      </c>
      <c r="C7" s="11">
        <v>5594.77</v>
      </c>
      <c r="D7" s="1">
        <v>46</v>
      </c>
      <c r="E7" s="15">
        <v>13.91</v>
      </c>
      <c r="F7" s="1">
        <v>43</v>
      </c>
      <c r="G7" s="15">
        <v>13</v>
      </c>
      <c r="H7" s="18">
        <f t="shared" si="0"/>
        <v>8.2219644417911714E-3</v>
      </c>
      <c r="I7" s="9">
        <f>F7/C7*100</f>
        <v>0.76857493695004442</v>
      </c>
      <c r="J7" s="1"/>
      <c r="K7" s="1"/>
    </row>
    <row r="8" spans="1:11">
      <c r="A8" s="3" t="s">
        <v>10</v>
      </c>
      <c r="B8" s="5">
        <v>2008</v>
      </c>
      <c r="C8" s="11">
        <v>19562.54</v>
      </c>
      <c r="D8" s="1">
        <v>126</v>
      </c>
      <c r="E8" s="15">
        <v>38.11</v>
      </c>
      <c r="F8" s="1">
        <v>81</v>
      </c>
      <c r="G8" s="15">
        <v>24.5</v>
      </c>
      <c r="H8" s="18">
        <f t="shared" si="0"/>
        <v>6.440881398836756E-3</v>
      </c>
      <c r="I8" s="9">
        <f>F8/C8*100</f>
        <v>0.41405666135379149</v>
      </c>
      <c r="J8" s="1" t="s">
        <v>30</v>
      </c>
      <c r="K8" s="1"/>
    </row>
    <row r="9" spans="1:11">
      <c r="A9" s="28" t="s">
        <v>4</v>
      </c>
      <c r="B9" s="5">
        <v>1997</v>
      </c>
      <c r="C9" s="11">
        <v>12852.55</v>
      </c>
      <c r="D9" s="1">
        <v>82.6</v>
      </c>
      <c r="E9" s="1">
        <v>24.99</v>
      </c>
      <c r="F9" s="1">
        <v>84.4</v>
      </c>
      <c r="G9" s="15">
        <v>25.53</v>
      </c>
      <c r="H9" s="18">
        <f t="shared" si="0"/>
        <v>6.4267402188670731E-3</v>
      </c>
      <c r="I9" s="9">
        <f>F9/C9*100</f>
        <v>0.65667902478496487</v>
      </c>
      <c r="J9" s="1" t="s">
        <v>24</v>
      </c>
      <c r="K9" s="1"/>
    </row>
    <row r="10" spans="1:11">
      <c r="A10" s="54" t="s">
        <v>63</v>
      </c>
      <c r="B10" s="55"/>
      <c r="C10" s="56">
        <f t="shared" ref="C10:I10" si="1">AVERAGE(C1:C9)</f>
        <v>9503.2842857142859</v>
      </c>
      <c r="D10" s="56">
        <f t="shared" si="1"/>
        <v>82.221428571428561</v>
      </c>
      <c r="E10" s="56">
        <f t="shared" si="1"/>
        <v>24.869999999999997</v>
      </c>
      <c r="F10" s="56">
        <f t="shared" si="1"/>
        <v>58.29999999999999</v>
      </c>
      <c r="G10" s="56">
        <f t="shared" si="1"/>
        <v>17.631666666666664</v>
      </c>
      <c r="H10" s="63">
        <f t="shared" si="1"/>
        <v>9.6167063594202861E-3</v>
      </c>
      <c r="I10" s="63">
        <f t="shared" si="1"/>
        <v>0.54810939299117767</v>
      </c>
      <c r="J10" s="55"/>
      <c r="K10" s="55"/>
    </row>
    <row r="11" spans="1:11">
      <c r="A11" s="4" t="s">
        <v>11</v>
      </c>
      <c r="B11" s="5">
        <v>2004</v>
      </c>
      <c r="C11" s="11">
        <v>18232.400000000001</v>
      </c>
      <c r="D11" s="1">
        <v>98</v>
      </c>
      <c r="E11" s="15">
        <v>29.64</v>
      </c>
      <c r="F11" s="1">
        <v>90</v>
      </c>
      <c r="G11" s="15">
        <v>27.22</v>
      </c>
      <c r="H11" s="18">
        <f t="shared" ref="H11:H19" si="2">D11/C11</f>
        <v>5.3750466203023187E-3</v>
      </c>
      <c r="I11" s="9">
        <f t="shared" ref="I11:I19" si="3">F11/C11*100</f>
        <v>0.49362673043592725</v>
      </c>
      <c r="J11" s="1" t="s">
        <v>30</v>
      </c>
      <c r="K11" s="1"/>
    </row>
    <row r="12" spans="1:11">
      <c r="A12" s="3" t="s">
        <v>1</v>
      </c>
      <c r="B12" s="5">
        <v>1993</v>
      </c>
      <c r="C12" s="11">
        <v>18259.59</v>
      </c>
      <c r="D12" s="1">
        <v>96</v>
      </c>
      <c r="E12" s="15">
        <v>29.04</v>
      </c>
      <c r="F12" s="1">
        <v>51</v>
      </c>
      <c r="G12" s="15">
        <v>15.42</v>
      </c>
      <c r="H12" s="18">
        <f t="shared" si="2"/>
        <v>5.2575112584674682E-3</v>
      </c>
      <c r="I12" s="9">
        <f t="shared" si="3"/>
        <v>0.27930528560608425</v>
      </c>
      <c r="J12" s="1" t="s">
        <v>23</v>
      </c>
      <c r="K12" s="1"/>
    </row>
    <row r="13" spans="1:11">
      <c r="A13" s="3" t="s">
        <v>8</v>
      </c>
      <c r="B13" s="5">
        <v>2003</v>
      </c>
      <c r="C13" s="11">
        <v>21581.82</v>
      </c>
      <c r="D13" s="1">
        <v>99</v>
      </c>
      <c r="E13" s="15">
        <v>29.95</v>
      </c>
      <c r="F13" s="1">
        <v>90</v>
      </c>
      <c r="G13" s="15">
        <v>27.22</v>
      </c>
      <c r="H13" s="18">
        <f t="shared" si="2"/>
        <v>4.587194221803351E-3</v>
      </c>
      <c r="I13" s="9">
        <f t="shared" si="3"/>
        <v>0.41701765652757733</v>
      </c>
      <c r="J13" s="1" t="s">
        <v>28</v>
      </c>
      <c r="K13" s="1"/>
    </row>
    <row r="14" spans="1:11">
      <c r="A14" s="19" t="s">
        <v>0</v>
      </c>
      <c r="B14" s="20">
        <v>2006</v>
      </c>
      <c r="C14" s="21">
        <v>19581</v>
      </c>
      <c r="D14" s="22">
        <v>80.94</v>
      </c>
      <c r="E14" s="24">
        <v>24.45</v>
      </c>
      <c r="F14" s="22">
        <v>78</v>
      </c>
      <c r="G14" s="24">
        <v>23.59</v>
      </c>
      <c r="H14" s="23">
        <f t="shared" si="2"/>
        <v>4.1335988968898424E-3</v>
      </c>
      <c r="I14" s="24">
        <f t="shared" si="3"/>
        <v>0.39834533476329093</v>
      </c>
      <c r="J14" s="1" t="s">
        <v>54</v>
      </c>
      <c r="K14" s="1"/>
    </row>
    <row r="15" spans="1:11">
      <c r="A15" s="3" t="s">
        <v>2</v>
      </c>
      <c r="B15" s="5">
        <v>2002</v>
      </c>
      <c r="C15" s="11">
        <v>24970.63</v>
      </c>
      <c r="D15" s="1">
        <v>92.43</v>
      </c>
      <c r="E15" s="15">
        <v>27.97</v>
      </c>
      <c r="F15" s="1">
        <v>82.38</v>
      </c>
      <c r="G15" s="15">
        <v>24.92</v>
      </c>
      <c r="H15" s="18">
        <f t="shared" si="2"/>
        <v>3.7015485792709275E-3</v>
      </c>
      <c r="I15" s="9">
        <f t="shared" si="3"/>
        <v>0.32990757541960292</v>
      </c>
      <c r="J15" s="1" t="s">
        <v>24</v>
      </c>
      <c r="K15" s="1"/>
    </row>
    <row r="16" spans="1:11">
      <c r="A16" s="3" t="s">
        <v>3</v>
      </c>
      <c r="B16" s="5">
        <v>1994</v>
      </c>
      <c r="C16" s="11">
        <v>25798.34</v>
      </c>
      <c r="D16" s="1">
        <v>84.61</v>
      </c>
      <c r="E16" s="15">
        <v>25.59</v>
      </c>
      <c r="F16" s="1">
        <v>34.44</v>
      </c>
      <c r="G16" s="15">
        <v>10.42</v>
      </c>
      <c r="H16" s="18">
        <f t="shared" si="2"/>
        <v>3.2796683817640981E-3</v>
      </c>
      <c r="I16" s="9">
        <f t="shared" si="3"/>
        <v>0.13349696143240222</v>
      </c>
      <c r="J16" s="1" t="s">
        <v>25</v>
      </c>
      <c r="K16" s="1"/>
    </row>
    <row r="17" spans="1:11">
      <c r="A17" s="3" t="s">
        <v>19</v>
      </c>
      <c r="B17" s="5">
        <v>1986</v>
      </c>
      <c r="C17" s="11">
        <v>48453</v>
      </c>
      <c r="D17" s="1">
        <v>118.34</v>
      </c>
      <c r="E17" s="15">
        <v>35.799999999999997</v>
      </c>
      <c r="F17" s="1">
        <v>61.48</v>
      </c>
      <c r="G17" s="15">
        <v>18.600000000000001</v>
      </c>
      <c r="H17" s="18">
        <f t="shared" si="2"/>
        <v>2.4423668297112668E-3</v>
      </c>
      <c r="I17" s="9">
        <f t="shared" si="3"/>
        <v>0.12688584814149795</v>
      </c>
      <c r="J17" s="6" t="s">
        <v>52</v>
      </c>
      <c r="K17" s="1"/>
    </row>
    <row r="18" spans="1:11">
      <c r="A18" s="3" t="s">
        <v>12</v>
      </c>
      <c r="B18" s="5">
        <v>1998</v>
      </c>
      <c r="C18" s="11">
        <v>37870</v>
      </c>
      <c r="D18" s="1">
        <v>81</v>
      </c>
      <c r="E18" s="15">
        <v>24.5</v>
      </c>
      <c r="F18" s="1">
        <v>81</v>
      </c>
      <c r="G18" s="15">
        <v>24.5</v>
      </c>
      <c r="H18" s="18">
        <f t="shared" si="2"/>
        <v>2.1388962239239505E-3</v>
      </c>
      <c r="I18" s="9">
        <f t="shared" si="3"/>
        <v>0.21388962239239506</v>
      </c>
      <c r="J18" s="1" t="s">
        <v>31</v>
      </c>
      <c r="K18" s="1"/>
    </row>
    <row r="19" spans="1:11">
      <c r="A19" s="41" t="s">
        <v>5</v>
      </c>
      <c r="B19" s="58">
        <v>2005</v>
      </c>
      <c r="C19" s="59">
        <v>26687.439999999999</v>
      </c>
      <c r="D19" s="8">
        <v>54</v>
      </c>
      <c r="E19" s="60">
        <v>16.329999999999998</v>
      </c>
      <c r="F19" s="8">
        <v>36</v>
      </c>
      <c r="G19" s="60">
        <v>10.89</v>
      </c>
      <c r="H19" s="61">
        <f t="shared" si="2"/>
        <v>2.0234237528964937E-3</v>
      </c>
      <c r="I19" s="62">
        <f t="shared" si="3"/>
        <v>0.13489491685976623</v>
      </c>
      <c r="J19" s="8" t="s">
        <v>26</v>
      </c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autoFilter ref="A2:K18">
    <filterColumn colId="4"/>
    <filterColumn colId="6"/>
    <sortState ref="A3:K19">
      <sortCondition descending="1" ref="H2:H18"/>
    </sortState>
  </autoFilter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Normal="100" workbookViewId="0">
      <selection activeCell="J21" sqref="J21"/>
    </sheetView>
  </sheetViews>
  <sheetFormatPr defaultRowHeight="16.5"/>
  <cols>
    <col min="2" max="2" width="12.125" customWidth="1"/>
    <col min="3" max="3" width="11.625" customWidth="1"/>
    <col min="4" max="4" width="14.75" customWidth="1"/>
    <col min="5" max="5" width="16.5" customWidth="1"/>
    <col min="6" max="6" width="15.125" customWidth="1"/>
    <col min="7" max="7" width="16.5" customWidth="1"/>
    <col min="8" max="8" width="14.75" customWidth="1"/>
    <col min="9" max="9" width="14" customWidth="1"/>
    <col min="10" max="10" width="15.125" customWidth="1"/>
  </cols>
  <sheetData>
    <row r="1" spans="1:1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3"/>
      <c r="B2" s="3" t="s">
        <v>15</v>
      </c>
      <c r="C2" s="3" t="s">
        <v>21</v>
      </c>
      <c r="D2" s="3" t="s">
        <v>16</v>
      </c>
      <c r="E2" s="17" t="s">
        <v>60</v>
      </c>
      <c r="F2" s="3" t="s">
        <v>17</v>
      </c>
      <c r="G2" s="3" t="s">
        <v>20</v>
      </c>
      <c r="H2" s="4" t="s">
        <v>51</v>
      </c>
      <c r="I2" s="17" t="s">
        <v>58</v>
      </c>
      <c r="J2" s="17" t="s">
        <v>59</v>
      </c>
      <c r="K2" s="3" t="s">
        <v>22</v>
      </c>
    </row>
    <row r="3" spans="1:11">
      <c r="A3" s="33" t="s">
        <v>62</v>
      </c>
      <c r="B3" s="34">
        <v>1975</v>
      </c>
      <c r="C3" s="35">
        <v>4937.2700000000004</v>
      </c>
      <c r="D3" s="36">
        <v>86</v>
      </c>
      <c r="E3" s="36">
        <v>26.01</v>
      </c>
      <c r="F3" s="36">
        <v>54</v>
      </c>
      <c r="G3" s="36">
        <f t="shared" ref="G3:G20" si="0">D3/C3*100</f>
        <v>1.7418532913938269</v>
      </c>
      <c r="H3" s="36">
        <f t="shared" ref="H3:H20" si="1">F3/C3*100</f>
        <v>1.0937218341310075</v>
      </c>
      <c r="I3" s="36">
        <v>54</v>
      </c>
      <c r="J3" s="6"/>
      <c r="K3" s="6"/>
    </row>
    <row r="4" spans="1:11">
      <c r="A4" s="40" t="s">
        <v>45</v>
      </c>
      <c r="B4" s="7">
        <v>1977</v>
      </c>
      <c r="C4" s="12">
        <v>8226.2000000000007</v>
      </c>
      <c r="D4" s="13">
        <v>85.29</v>
      </c>
      <c r="E4" s="13">
        <v>25.8</v>
      </c>
      <c r="F4" s="13">
        <v>78.680000000000007</v>
      </c>
      <c r="G4" s="13">
        <f t="shared" si="0"/>
        <v>1.0368092193236245</v>
      </c>
      <c r="H4" s="13">
        <f t="shared" si="1"/>
        <v>0.95645620091901495</v>
      </c>
      <c r="I4" s="13">
        <v>42.65</v>
      </c>
      <c r="J4" s="6"/>
      <c r="K4" s="6"/>
    </row>
    <row r="5" spans="1:11">
      <c r="A5" s="28" t="s">
        <v>38</v>
      </c>
      <c r="B5" s="7">
        <v>1984</v>
      </c>
      <c r="C5" s="12">
        <v>7885.6</v>
      </c>
      <c r="D5" s="13">
        <v>81.650000000000006</v>
      </c>
      <c r="E5" s="13">
        <v>24.7</v>
      </c>
      <c r="F5" s="13">
        <v>53.88</v>
      </c>
      <c r="G5" s="13">
        <f t="shared" si="0"/>
        <v>1.0354316729227959</v>
      </c>
      <c r="H5" s="13">
        <f t="shared" si="1"/>
        <v>0.6832707720401745</v>
      </c>
      <c r="I5" s="13"/>
      <c r="J5" s="6"/>
      <c r="K5" s="6"/>
    </row>
    <row r="6" spans="1:11">
      <c r="A6" s="3" t="s">
        <v>46</v>
      </c>
      <c r="B6" s="7">
        <v>1999</v>
      </c>
      <c r="C6" s="12">
        <v>11134</v>
      </c>
      <c r="D6" s="13">
        <v>106.44</v>
      </c>
      <c r="E6" s="13">
        <v>32.200000000000003</v>
      </c>
      <c r="F6" s="13">
        <v>66.11</v>
      </c>
      <c r="G6" s="13">
        <f t="shared" si="0"/>
        <v>0.95599065924196147</v>
      </c>
      <c r="H6" s="13">
        <f t="shared" si="1"/>
        <v>0.59376684030896354</v>
      </c>
      <c r="I6" s="13">
        <v>53.22</v>
      </c>
      <c r="J6" s="6" t="s">
        <v>47</v>
      </c>
      <c r="K6" s="6"/>
    </row>
    <row r="7" spans="1:11">
      <c r="A7" s="28" t="s">
        <v>64</v>
      </c>
      <c r="B7" s="7">
        <v>1982</v>
      </c>
      <c r="C7" s="12">
        <v>11015.42</v>
      </c>
      <c r="D7" s="13">
        <v>80.930000000000007</v>
      </c>
      <c r="E7" s="13">
        <v>24.48</v>
      </c>
      <c r="F7" s="13">
        <v>54</v>
      </c>
      <c r="G7" s="13">
        <f t="shared" si="0"/>
        <v>0.73469736060903723</v>
      </c>
      <c r="H7" s="13">
        <f t="shared" si="1"/>
        <v>0.49022188895203272</v>
      </c>
      <c r="I7" s="13"/>
      <c r="J7" s="1"/>
      <c r="K7" s="1"/>
    </row>
    <row r="8" spans="1:11">
      <c r="A8" s="3" t="s">
        <v>34</v>
      </c>
      <c r="B8" s="7">
        <v>1972</v>
      </c>
      <c r="C8" s="12">
        <v>8525</v>
      </c>
      <c r="D8" s="13">
        <v>60</v>
      </c>
      <c r="E8" s="13">
        <v>18.149999999999999</v>
      </c>
      <c r="F8" s="13">
        <v>72</v>
      </c>
      <c r="G8" s="15">
        <f t="shared" si="0"/>
        <v>0.70381231671554256</v>
      </c>
      <c r="H8" s="15">
        <f t="shared" si="1"/>
        <v>0.84457478005865105</v>
      </c>
      <c r="I8" s="27">
        <v>44</v>
      </c>
      <c r="J8" s="6"/>
      <c r="K8" s="6"/>
    </row>
    <row r="9" spans="1:11">
      <c r="A9" s="40" t="s">
        <v>37</v>
      </c>
      <c r="B9" s="7">
        <v>1974</v>
      </c>
      <c r="C9" s="12">
        <v>9204.43</v>
      </c>
      <c r="D9" s="13">
        <v>64.02</v>
      </c>
      <c r="E9" s="13">
        <v>19.37</v>
      </c>
      <c r="F9" s="13">
        <v>46.86</v>
      </c>
      <c r="G9" s="13">
        <f t="shared" si="0"/>
        <v>0.6955346501630193</v>
      </c>
      <c r="H9" s="13">
        <f t="shared" si="1"/>
        <v>0.50910268207808629</v>
      </c>
      <c r="I9" s="13">
        <v>36.090000000000003</v>
      </c>
      <c r="J9" s="6"/>
      <c r="K9" s="6"/>
    </row>
    <row r="10" spans="1:11">
      <c r="A10" s="28" t="s">
        <v>40</v>
      </c>
      <c r="B10" s="7">
        <v>1984</v>
      </c>
      <c r="C10" s="12">
        <v>15411.43</v>
      </c>
      <c r="D10" s="13">
        <v>97.6</v>
      </c>
      <c r="E10" s="13">
        <v>29.52</v>
      </c>
      <c r="F10" s="13">
        <v>74.099999999999994</v>
      </c>
      <c r="G10" s="13">
        <f t="shared" si="0"/>
        <v>0.63329619639449419</v>
      </c>
      <c r="H10" s="13">
        <f t="shared" si="1"/>
        <v>0.48081196877901655</v>
      </c>
      <c r="I10" s="13">
        <v>48.1</v>
      </c>
      <c r="J10" s="6"/>
      <c r="K10" s="6"/>
    </row>
    <row r="11" spans="1:11">
      <c r="A11" s="40" t="s">
        <v>66</v>
      </c>
      <c r="B11" s="7">
        <v>1992</v>
      </c>
      <c r="C11" s="12">
        <v>14585</v>
      </c>
      <c r="D11" s="13">
        <v>83</v>
      </c>
      <c r="E11" s="13">
        <v>25.1</v>
      </c>
      <c r="F11" s="13">
        <v>66</v>
      </c>
      <c r="G11" s="13">
        <f t="shared" si="0"/>
        <v>0.56907781967775117</v>
      </c>
      <c r="H11" s="13">
        <f t="shared" si="1"/>
        <v>0.45251971203291053</v>
      </c>
      <c r="I11" s="13">
        <v>59</v>
      </c>
      <c r="J11" s="6"/>
      <c r="K11" s="6"/>
    </row>
    <row r="12" spans="1:11">
      <c r="A12" s="3" t="s">
        <v>35</v>
      </c>
      <c r="B12" s="7">
        <v>1995</v>
      </c>
      <c r="C12" s="12">
        <v>22743.24</v>
      </c>
      <c r="D12" s="13">
        <v>82</v>
      </c>
      <c r="E12" s="13">
        <v>24.8</v>
      </c>
      <c r="F12" s="14">
        <v>65</v>
      </c>
      <c r="G12" s="13">
        <f t="shared" si="0"/>
        <v>0.36054669431444242</v>
      </c>
      <c r="H12" s="13">
        <f t="shared" si="1"/>
        <v>0.2857992089077897</v>
      </c>
      <c r="I12" s="13">
        <v>59</v>
      </c>
      <c r="J12" s="6"/>
      <c r="K12" s="6"/>
    </row>
    <row r="13" spans="1:11">
      <c r="A13" s="40" t="s">
        <v>42</v>
      </c>
      <c r="B13" s="7">
        <v>1973</v>
      </c>
      <c r="C13" s="12">
        <v>21435.81</v>
      </c>
      <c r="D13" s="13">
        <v>70</v>
      </c>
      <c r="E13" s="13">
        <v>21.17</v>
      </c>
      <c r="F13" s="13">
        <v>65</v>
      </c>
      <c r="G13" s="13">
        <f t="shared" si="0"/>
        <v>0.32655635592963361</v>
      </c>
      <c r="H13" s="13">
        <f t="shared" si="1"/>
        <v>0.30323090193465979</v>
      </c>
      <c r="I13" s="13">
        <v>56</v>
      </c>
      <c r="J13" s="6"/>
      <c r="K13" s="6"/>
    </row>
    <row r="14" spans="1:11">
      <c r="A14" s="40" t="s">
        <v>36</v>
      </c>
      <c r="B14" s="7">
        <v>1999</v>
      </c>
      <c r="C14" s="12">
        <v>26187.39</v>
      </c>
      <c r="D14" s="13">
        <v>82.8</v>
      </c>
      <c r="E14" s="13">
        <v>25.05</v>
      </c>
      <c r="F14" s="13">
        <v>66</v>
      </c>
      <c r="G14" s="13">
        <f t="shared" si="0"/>
        <v>0.31618271236652451</v>
      </c>
      <c r="H14" s="13">
        <f t="shared" si="1"/>
        <v>0.25202969826317168</v>
      </c>
      <c r="I14" s="13">
        <v>57.4</v>
      </c>
      <c r="J14" s="6"/>
      <c r="K14" s="6"/>
    </row>
    <row r="15" spans="1:11">
      <c r="A15" s="26" t="s">
        <v>65</v>
      </c>
      <c r="B15" s="7">
        <v>2008</v>
      </c>
      <c r="C15" s="12">
        <v>26444.11</v>
      </c>
      <c r="D15" s="13">
        <v>79.569999999999993</v>
      </c>
      <c r="E15" s="13">
        <v>24.06</v>
      </c>
      <c r="F15" s="13">
        <v>70.75</v>
      </c>
      <c r="G15" s="13">
        <f t="shared" si="0"/>
        <v>0.30089876346755479</v>
      </c>
      <c r="H15" s="13">
        <f t="shared" si="1"/>
        <v>0.26754540046914038</v>
      </c>
      <c r="I15" s="13">
        <v>68.7</v>
      </c>
      <c r="J15" s="6"/>
      <c r="K15" s="6"/>
    </row>
    <row r="16" spans="1:11">
      <c r="A16" s="3" t="s">
        <v>39</v>
      </c>
      <c r="B16" s="7">
        <v>2002</v>
      </c>
      <c r="C16" s="12">
        <v>34947.050000000003</v>
      </c>
      <c r="D16" s="13">
        <v>93.72</v>
      </c>
      <c r="E16" s="13">
        <v>28.35</v>
      </c>
      <c r="F16" s="13">
        <v>68.16</v>
      </c>
      <c r="G16" s="13">
        <f t="shared" si="0"/>
        <v>0.26817714227667283</v>
      </c>
      <c r="H16" s="13">
        <f t="shared" si="1"/>
        <v>0.19503792165576206</v>
      </c>
      <c r="I16" s="13">
        <v>59.64</v>
      </c>
      <c r="J16" s="6"/>
      <c r="K16" s="6"/>
    </row>
    <row r="17" spans="1:11">
      <c r="A17" s="28" t="s">
        <v>44</v>
      </c>
      <c r="B17" s="7">
        <v>2001</v>
      </c>
      <c r="C17" s="12">
        <v>33568.089999999997</v>
      </c>
      <c r="D17" s="13">
        <v>86.51</v>
      </c>
      <c r="E17" s="13">
        <v>26.17</v>
      </c>
      <c r="F17" s="13">
        <v>74.150000000000006</v>
      </c>
      <c r="G17" s="13">
        <f t="shared" si="0"/>
        <v>0.25771499063545172</v>
      </c>
      <c r="H17" s="13">
        <f t="shared" si="1"/>
        <v>0.22089430765944687</v>
      </c>
      <c r="I17" s="13">
        <v>62.45</v>
      </c>
      <c r="J17" s="46"/>
      <c r="K17" s="46"/>
    </row>
    <row r="18" spans="1:11">
      <c r="A18" s="41" t="s">
        <v>43</v>
      </c>
      <c r="B18" s="42">
        <v>2001</v>
      </c>
      <c r="C18" s="43">
        <v>50222.26</v>
      </c>
      <c r="D18" s="44">
        <v>88.8</v>
      </c>
      <c r="E18" s="44">
        <v>26.9</v>
      </c>
      <c r="F18" s="44">
        <v>79.5</v>
      </c>
      <c r="G18" s="45">
        <f t="shared" si="0"/>
        <v>0.17681402629033419</v>
      </c>
      <c r="H18" s="45">
        <f t="shared" si="1"/>
        <v>0.15829634110452218</v>
      </c>
      <c r="I18" s="44">
        <v>45.4</v>
      </c>
      <c r="J18" s="46"/>
      <c r="K18" s="46"/>
    </row>
    <row r="19" spans="1:11">
      <c r="A19" s="41" t="s">
        <v>33</v>
      </c>
      <c r="B19" s="42">
        <v>1989</v>
      </c>
      <c r="C19" s="43">
        <v>64439.79</v>
      </c>
      <c r="D19" s="44">
        <v>86.6</v>
      </c>
      <c r="E19" s="44">
        <v>26.2</v>
      </c>
      <c r="F19" s="44">
        <v>62.6</v>
      </c>
      <c r="G19" s="45">
        <f t="shared" si="0"/>
        <v>0.13438901647568993</v>
      </c>
      <c r="H19" s="45">
        <f t="shared" si="1"/>
        <v>9.714494724455186E-2</v>
      </c>
      <c r="I19" s="44">
        <v>62.7</v>
      </c>
      <c r="J19" s="46"/>
      <c r="K19" s="46"/>
    </row>
    <row r="20" spans="1:11">
      <c r="A20" s="41" t="s">
        <v>41</v>
      </c>
      <c r="B20" s="42">
        <v>1998</v>
      </c>
      <c r="C20" s="43">
        <v>33149.379999999997</v>
      </c>
      <c r="D20" s="44">
        <v>29</v>
      </c>
      <c r="E20" s="44">
        <v>8.8000000000000007</v>
      </c>
      <c r="F20" s="44">
        <v>22.86</v>
      </c>
      <c r="G20" s="45">
        <f t="shared" si="0"/>
        <v>8.7482782483412971E-2</v>
      </c>
      <c r="H20" s="45">
        <f t="shared" si="1"/>
        <v>6.8960565778304145E-2</v>
      </c>
      <c r="I20" s="44">
        <v>18.510000000000002</v>
      </c>
      <c r="J20" s="57"/>
      <c r="K20" s="57"/>
    </row>
    <row r="21" spans="1:11">
      <c r="A21" s="48"/>
      <c r="B21" s="49"/>
      <c r="C21" s="50"/>
      <c r="D21" s="50"/>
      <c r="E21" s="50"/>
      <c r="F21" s="51"/>
      <c r="G21" s="52"/>
      <c r="H21" s="52"/>
      <c r="I21" s="51"/>
      <c r="J21" s="53"/>
      <c r="K21" s="6"/>
    </row>
    <row r="23" spans="1:11">
      <c r="G23" s="37"/>
    </row>
  </sheetData>
  <autoFilter ref="A2:K16">
    <sortState ref="A3:K20">
      <sortCondition descending="1" ref="G2:G16"/>
    </sortState>
  </autoFilter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21" sqref="E21"/>
    </sheetView>
  </sheetViews>
  <sheetFormatPr defaultRowHeight="16.5"/>
  <cols>
    <col min="1" max="1" width="11.25" customWidth="1"/>
    <col min="2" max="2" width="9.125" bestFit="1" customWidth="1"/>
    <col min="3" max="3" width="11" bestFit="1" customWidth="1"/>
    <col min="4" max="4" width="14" customWidth="1"/>
    <col min="5" max="5" width="18" customWidth="1"/>
    <col min="6" max="6" width="14.375" customWidth="1"/>
    <col min="8" max="8" width="14.5" customWidth="1"/>
  </cols>
  <sheetData>
    <row r="1" spans="1:8">
      <c r="A1" s="64" t="s">
        <v>48</v>
      </c>
      <c r="B1" s="64"/>
      <c r="C1" s="64"/>
      <c r="D1" s="64"/>
      <c r="E1" s="64"/>
      <c r="F1" s="64"/>
      <c r="G1" s="64"/>
      <c r="H1" s="64"/>
    </row>
    <row r="2" spans="1:8">
      <c r="A2" s="3"/>
      <c r="B2" s="3" t="s">
        <v>15</v>
      </c>
      <c r="C2" s="3" t="s">
        <v>21</v>
      </c>
      <c r="D2" s="47" t="s">
        <v>67</v>
      </c>
      <c r="E2" s="47" t="s">
        <v>68</v>
      </c>
      <c r="F2" s="47" t="s">
        <v>69</v>
      </c>
      <c r="G2" s="3" t="s">
        <v>18</v>
      </c>
      <c r="H2" s="3" t="s">
        <v>22</v>
      </c>
    </row>
    <row r="3" spans="1:8">
      <c r="A3" s="29" t="s">
        <v>61</v>
      </c>
      <c r="B3" s="30">
        <v>2005</v>
      </c>
      <c r="C3" s="31">
        <v>84819</v>
      </c>
      <c r="D3" s="32">
        <v>173.65</v>
      </c>
      <c r="E3" s="32">
        <v>52.53</v>
      </c>
      <c r="F3" s="32">
        <f t="shared" ref="F3:F18" si="0">D3/C3*100</f>
        <v>0.20473007227154294</v>
      </c>
      <c r="G3" s="1"/>
      <c r="H3" s="1"/>
    </row>
    <row r="4" spans="1:8">
      <c r="A4" s="26" t="s">
        <v>6</v>
      </c>
      <c r="B4" s="16">
        <v>1932</v>
      </c>
      <c r="C4" s="11">
        <v>27467.43</v>
      </c>
      <c r="D4" s="15">
        <v>107.76</v>
      </c>
      <c r="E4" s="15">
        <v>32.6</v>
      </c>
      <c r="F4" s="15">
        <f t="shared" si="0"/>
        <v>0.39231919404181614</v>
      </c>
      <c r="G4" s="1"/>
      <c r="H4" s="1"/>
    </row>
    <row r="5" spans="1:8">
      <c r="A5" s="26" t="s">
        <v>9</v>
      </c>
      <c r="B5" s="16">
        <v>2005</v>
      </c>
      <c r="C5" s="11">
        <v>80047.25</v>
      </c>
      <c r="D5" s="15">
        <v>105.2</v>
      </c>
      <c r="E5" s="15">
        <v>31.82</v>
      </c>
      <c r="F5" s="15">
        <f t="shared" si="0"/>
        <v>0.13142237865760537</v>
      </c>
      <c r="G5" s="1"/>
      <c r="H5" s="1"/>
    </row>
    <row r="6" spans="1:8">
      <c r="A6" s="26" t="s">
        <v>5</v>
      </c>
      <c r="B6" s="16">
        <v>1937</v>
      </c>
      <c r="C6" s="11">
        <v>34707.089999999997</v>
      </c>
      <c r="D6" s="15">
        <v>103.68</v>
      </c>
      <c r="E6" s="15">
        <v>31.36</v>
      </c>
      <c r="F6" s="15">
        <f t="shared" si="0"/>
        <v>0.29872858830861365</v>
      </c>
      <c r="G6" s="1"/>
      <c r="H6" s="1"/>
    </row>
    <row r="7" spans="1:8">
      <c r="A7" s="26" t="s">
        <v>10</v>
      </c>
      <c r="B7" s="16">
        <v>2003</v>
      </c>
      <c r="C7" s="11">
        <v>13777.2</v>
      </c>
      <c r="D7" s="15">
        <v>101.76</v>
      </c>
      <c r="E7" s="15">
        <v>30.78</v>
      </c>
      <c r="F7" s="15">
        <f t="shared" si="0"/>
        <v>0.73861161919693408</v>
      </c>
      <c r="G7" s="1"/>
      <c r="H7" s="1" t="s">
        <v>50</v>
      </c>
    </row>
    <row r="8" spans="1:8">
      <c r="A8" s="26" t="s">
        <v>12</v>
      </c>
      <c r="B8" s="16">
        <v>1997</v>
      </c>
      <c r="C8" s="11">
        <v>116910</v>
      </c>
      <c r="D8" s="15">
        <v>99</v>
      </c>
      <c r="E8" s="15">
        <v>29.95</v>
      </c>
      <c r="F8" s="15">
        <f t="shared" si="0"/>
        <v>8.4680523479599701E-2</v>
      </c>
      <c r="G8" s="1"/>
      <c r="H8" s="1"/>
    </row>
    <row r="9" spans="1:8">
      <c r="A9" s="26" t="s">
        <v>13</v>
      </c>
      <c r="B9" s="16">
        <v>1980</v>
      </c>
      <c r="C9" s="11">
        <v>8092.99</v>
      </c>
      <c r="D9" s="15">
        <v>97.71</v>
      </c>
      <c r="E9" s="15">
        <v>29.55</v>
      </c>
      <c r="F9" s="15">
        <f t="shared" si="0"/>
        <v>1.2073411680973285</v>
      </c>
      <c r="G9" s="1"/>
      <c r="H9" s="1"/>
    </row>
    <row r="10" spans="1:8">
      <c r="A10" s="26" t="s">
        <v>2</v>
      </c>
      <c r="B10" s="16">
        <v>1985</v>
      </c>
      <c r="C10" s="11">
        <v>30703.72</v>
      </c>
      <c r="D10" s="15">
        <v>95.724000000000004</v>
      </c>
      <c r="E10" s="15">
        <v>28.95</v>
      </c>
      <c r="F10" s="15">
        <f t="shared" si="0"/>
        <v>0.3117667826569549</v>
      </c>
      <c r="G10" s="1"/>
      <c r="H10" s="1"/>
    </row>
    <row r="11" spans="1:8">
      <c r="A11" s="26" t="s">
        <v>7</v>
      </c>
      <c r="B11" s="16">
        <v>1983</v>
      </c>
      <c r="C11" s="11">
        <v>20461.12</v>
      </c>
      <c r="D11" s="15">
        <v>92</v>
      </c>
      <c r="E11" s="15">
        <v>27.82</v>
      </c>
      <c r="F11" s="15">
        <f t="shared" si="0"/>
        <v>0.44963325565755935</v>
      </c>
      <c r="G11" s="1"/>
      <c r="H11" s="1"/>
    </row>
    <row r="12" spans="1:8">
      <c r="A12" s="28" t="s">
        <v>3</v>
      </c>
      <c r="B12" s="16">
        <v>1999</v>
      </c>
      <c r="C12" s="11">
        <v>77927.87</v>
      </c>
      <c r="D12" s="15">
        <v>90.61</v>
      </c>
      <c r="E12" s="15">
        <v>27.71</v>
      </c>
      <c r="F12" s="15">
        <f t="shared" si="0"/>
        <v>0.11627419047896471</v>
      </c>
      <c r="G12" s="1"/>
      <c r="H12" s="1"/>
    </row>
    <row r="13" spans="1:8">
      <c r="A13" s="26" t="s">
        <v>11</v>
      </c>
      <c r="B13" s="16">
        <v>2008</v>
      </c>
      <c r="C13" s="11">
        <v>22355.97</v>
      </c>
      <c r="D13" s="15">
        <v>90</v>
      </c>
      <c r="E13" s="15">
        <v>27.22</v>
      </c>
      <c r="F13" s="15">
        <f t="shared" si="0"/>
        <v>0.40257702975983595</v>
      </c>
      <c r="G13" s="1"/>
      <c r="H13" s="1"/>
    </row>
    <row r="14" spans="1:8">
      <c r="A14" s="26" t="s">
        <v>49</v>
      </c>
      <c r="B14" s="16">
        <v>1967</v>
      </c>
      <c r="C14" s="11">
        <v>9175.8799999999992</v>
      </c>
      <c r="D14" s="15">
        <v>84.2</v>
      </c>
      <c r="E14" s="15">
        <v>25.47</v>
      </c>
      <c r="F14" s="15">
        <f t="shared" si="0"/>
        <v>0.91762315984951859</v>
      </c>
      <c r="G14" s="1"/>
      <c r="H14" s="1"/>
    </row>
    <row r="15" spans="1:8">
      <c r="A15" s="26" t="s">
        <v>4</v>
      </c>
      <c r="B15" s="16">
        <v>1993</v>
      </c>
      <c r="C15" s="11">
        <v>18643</v>
      </c>
      <c r="D15" s="15">
        <v>82</v>
      </c>
      <c r="E15" s="15">
        <v>24.8</v>
      </c>
      <c r="F15" s="15">
        <f t="shared" si="0"/>
        <v>0.43984337284771763</v>
      </c>
      <c r="G15" s="1"/>
      <c r="H15" s="1"/>
    </row>
    <row r="16" spans="1:8">
      <c r="A16" s="26" t="s">
        <v>1</v>
      </c>
      <c r="B16" s="16">
        <v>1978</v>
      </c>
      <c r="C16" s="11">
        <v>37627.57</v>
      </c>
      <c r="D16" s="15">
        <v>78</v>
      </c>
      <c r="E16" s="15">
        <v>23.59</v>
      </c>
      <c r="F16" s="15">
        <f t="shared" si="0"/>
        <v>0.20729481069332942</v>
      </c>
      <c r="G16" s="1"/>
      <c r="H16" s="1"/>
    </row>
    <row r="17" spans="1:8">
      <c r="A17" s="26" t="s">
        <v>19</v>
      </c>
      <c r="B17" s="16"/>
      <c r="C17" s="11">
        <v>57814</v>
      </c>
      <c r="D17" s="15">
        <v>72</v>
      </c>
      <c r="E17" s="15">
        <v>21.77</v>
      </c>
      <c r="F17" s="15">
        <f t="shared" si="0"/>
        <v>0.12453730930224512</v>
      </c>
      <c r="G17" s="1"/>
      <c r="H17" s="1"/>
    </row>
    <row r="18" spans="1:8">
      <c r="A18" s="28" t="s">
        <v>0</v>
      </c>
      <c r="B18" s="16">
        <v>1957</v>
      </c>
      <c r="C18" s="11">
        <v>22774.6</v>
      </c>
      <c r="D18" s="15">
        <v>56.25</v>
      </c>
      <c r="E18" s="15">
        <v>17.010000000000002</v>
      </c>
      <c r="F18" s="15">
        <f t="shared" si="0"/>
        <v>0.24698567702616075</v>
      </c>
      <c r="G18" s="1"/>
      <c r="H18" s="1"/>
    </row>
    <row r="19" spans="1:8">
      <c r="A19" s="39" t="s">
        <v>63</v>
      </c>
      <c r="C19" s="38">
        <f>AVERAGE(C3:C18)</f>
        <v>41456.543124999989</v>
      </c>
      <c r="D19" s="38">
        <f>AVERAGE(D3:D18)</f>
        <v>95.596500000000006</v>
      </c>
      <c r="E19" s="38">
        <f>AVERAGE(E3:E18)</f>
        <v>28.933124999999997</v>
      </c>
      <c r="F19" s="38">
        <f>AVERAGE(F3:F18)</f>
        <v>0.39214807077035796</v>
      </c>
    </row>
  </sheetData>
  <autoFilter ref="A2:H18">
    <sortState ref="A3:H19">
      <sortCondition descending="1" ref="E2:E18"/>
    </sortState>
  </autoFilter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지방경찰청</vt:lpstr>
      <vt:lpstr>지방검찰청</vt:lpstr>
      <vt:lpstr>시도청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jinim</cp:lastModifiedBy>
  <dcterms:created xsi:type="dcterms:W3CDTF">2009-05-07T05:03:36Z</dcterms:created>
  <dcterms:modified xsi:type="dcterms:W3CDTF">2009-06-09T04:43:51Z</dcterms:modified>
</cp:coreProperties>
</file>